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9 พค.56" sheetId="1" r:id="rId1"/>
  </sheets>
  <definedNames>
    <definedName name="_xlnm._FilterDatabase" localSheetId="0" hidden="1">'9 พค.56'!$A$1:$O$2</definedName>
    <definedName name="_xlfn.BAHTTEXT" hidden="1">#NAME?</definedName>
    <definedName name="_xlnm.Print_Area" localSheetId="0">'9 พค.56'!$A$1:$U$13</definedName>
    <definedName name="_xlnm.Print_Titles" localSheetId="0">'9 พค.56'!$1:$2</definedName>
  </definedNames>
  <calcPr fullCalcOnLoad="1"/>
</workbook>
</file>

<file path=xl/sharedStrings.xml><?xml version="1.0" encoding="utf-8"?>
<sst xmlns="http://schemas.openxmlformats.org/spreadsheetml/2006/main" count="63" uniqueCount="41">
  <si>
    <t>สำนักจัดการทรัพยากรป่าไม้ที่ 10 (ราชบุรี)  ปีงบประมาณ 2556</t>
  </si>
  <si>
    <t xml:space="preserve"> </t>
  </si>
  <si>
    <t>วดป.ตั้งเบิก</t>
  </si>
  <si>
    <t>อ้างอิง</t>
  </si>
  <si>
    <t>สำนัก,กอง</t>
  </si>
  <si>
    <t>ชื่อ</t>
  </si>
  <si>
    <t>งวดเดือน</t>
  </si>
  <si>
    <t>จำนวนเงินรวม</t>
  </si>
  <si>
    <t>มูลค่าสินค้า</t>
  </si>
  <si>
    <t>ภาษี/ค่าปรับ</t>
  </si>
  <si>
    <t>จำนวนเงินโอน</t>
  </si>
  <si>
    <t>ชื่อผู้เบิก</t>
  </si>
  <si>
    <t>วดป.ที่โอน</t>
  </si>
  <si>
    <t>หมายเหตุ</t>
  </si>
  <si>
    <t>ส่วนอำนวยการ</t>
  </si>
  <si>
    <t>รบ</t>
  </si>
  <si>
    <t>เลขที่ฏีกา</t>
  </si>
  <si>
    <t>มีค.56</t>
  </si>
  <si>
    <t>ส่วนส่งเสริมฯ</t>
  </si>
  <si>
    <t>กพ.56</t>
  </si>
  <si>
    <t>การไฟฟ้าส่วนภูมิภาค</t>
  </si>
  <si>
    <t>การประปาส่วนภูมิภาค</t>
  </si>
  <si>
    <t>เมย.56</t>
  </si>
  <si>
    <t>นายพิทย</t>
  </si>
  <si>
    <t>ปข</t>
  </si>
  <si>
    <t>บมจ.ทีโอที</t>
  </si>
  <si>
    <t>น.ส.อรพินท์</t>
  </si>
  <si>
    <t>มท5305.80/013000969839/P561001011</t>
  </si>
  <si>
    <t>มท5305.69/839001053704/P561001012</t>
  </si>
  <si>
    <t>นายสมหวัง</t>
  </si>
  <si>
    <t>นฐ</t>
  </si>
  <si>
    <t>0000438387918/P561001013</t>
  </si>
  <si>
    <t>0000438406978/P561001014</t>
  </si>
  <si>
    <t>นายสรศักดิ์</t>
  </si>
  <si>
    <t>กจ</t>
  </si>
  <si>
    <t>0000434494829/P561001015</t>
  </si>
  <si>
    <t>0000434494661/P561001016</t>
  </si>
  <si>
    <t>56-977/P561001017</t>
  </si>
  <si>
    <t>1/1/P561001018</t>
  </si>
  <si>
    <t>นายธนิสร  บัวขาว</t>
  </si>
  <si>
    <t>นายธวัชชัย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</si>
</sst>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3\100000000"/>
    <numFmt numFmtId="188" formatCode="dd\ /ดดด\ /\ yyyy"/>
    <numFmt numFmtId="189" formatCode="dd\ /\ ดดด\ /\ yyyy"/>
    <numFmt numFmtId="190" formatCode="0\ \-\ 0000\ \-\ 00000\ \-\ 00\ \-\ 0"/>
    <numFmt numFmtId="191" formatCode="0\ \-\ 0000\ \-\ 0000\ \-\ 0"/>
    <numFmt numFmtId="192" formatCode="dd\ /\ ดดดด\ /\ yyyy"/>
    <numFmt numFmtId="193" formatCode="dd\ ดดด\ bb"/>
    <numFmt numFmtId="194" formatCode="00"/>
    <numFmt numFmtId="195" formatCode="0."/>
    <numFmt numFmtId="196" formatCode="ดดด\ yy"/>
    <numFmt numFmtId="197" formatCode="0000000000000"/>
    <numFmt numFmtId="198" formatCode="\3\700000000"/>
    <numFmt numFmtId="199" formatCode="#,##0.00_ ;\-#,##0.00\ "/>
    <numFmt numFmtId="200" formatCode="d/ดดดด/yyyy"/>
    <numFmt numFmtId="201" formatCode="dd\.ดดดyy"/>
    <numFmt numFmtId="202" formatCode="dd\ ดดด\ yyyy"/>
    <numFmt numFmtId="203" formatCode="dd\ ดดด\ bbbb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mmm\-yyyy"/>
    <numFmt numFmtId="209" formatCode="dd\.ดดด\.yy"/>
    <numFmt numFmtId="210" formatCode="dd\.ดดด\.yyyy"/>
    <numFmt numFmtId="211" formatCode="dd\.ดดดyyyy"/>
    <numFmt numFmtId="212" formatCode="dd\.ดดด\.ปปปป"/>
    <numFmt numFmtId="213" formatCode="\3\300000000"/>
    <numFmt numFmtId="214" formatCode="\P\5\4\1000000"/>
    <numFmt numFmtId="215" formatCode="\3\600000000"/>
    <numFmt numFmtId="216" formatCode="0\90\1\200000"/>
    <numFmt numFmtId="217" formatCode="0\90\1\2\7000\F0000"/>
    <numFmt numFmtId="218" formatCode="0\90\1\200000000000"/>
    <numFmt numFmtId="219" formatCode="dd/ดดด/yyyy"/>
    <numFmt numFmtId="220" formatCode="ดดด/yy"/>
    <numFmt numFmtId="221" formatCode="dd\ \ ดดด\ yyyy"/>
    <numFmt numFmtId="222" formatCode="\5\100000000"/>
    <numFmt numFmtId="223" formatCode="\5\1\1\1000"/>
    <numFmt numFmtId="224" formatCode="0\90\1\2\5000\C0000"/>
    <numFmt numFmtId="225" formatCode="[$-41E]d\ mmmm\ yyyy"/>
    <numFmt numFmtId="226" formatCode="dd\ /\ ดด\ /\ yyyy"/>
    <numFmt numFmtId="227" formatCode="dd\ /ดดด\ /\ yy"/>
    <numFmt numFmtId="228" formatCode="0000000000"/>
    <numFmt numFmtId="229" formatCode="[$-107041E]d\ mmm\ yy;@"/>
  </numFmts>
  <fonts count="2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8"/>
      <name val="Tahoma"/>
      <family val="2"/>
    </font>
    <font>
      <sz val="13"/>
      <name val="TH SarabunPSK"/>
      <family val="2"/>
    </font>
    <font>
      <sz val="12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93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94" fontId="22" fillId="0" borderId="0" xfId="0" applyNumberFormat="1" applyFont="1" applyAlignment="1">
      <alignment horizontal="center" vertical="center"/>
    </xf>
    <xf numFmtId="196" fontId="22" fillId="0" borderId="0" xfId="0" applyNumberFormat="1" applyFont="1" applyAlignment="1">
      <alignment horizontal="left" vertical="center"/>
    </xf>
    <xf numFmtId="43" fontId="22" fillId="0" borderId="0" xfId="38" applyFont="1" applyAlignment="1">
      <alignment horizontal="center" vertical="center"/>
    </xf>
    <xf numFmtId="193" fontId="23" fillId="0" borderId="0" xfId="0" applyNumberFormat="1" applyFont="1" applyAlignment="1">
      <alignment horizontal="center" vertical="center"/>
    </xf>
    <xf numFmtId="195" fontId="21" fillId="0" borderId="10" xfId="0" applyNumberFormat="1" applyFont="1" applyBorder="1" applyAlignment="1">
      <alignment horizontal="center" vertical="center"/>
    </xf>
    <xf numFmtId="19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96" fontId="21" fillId="0" borderId="10" xfId="0" applyNumberFormat="1" applyFont="1" applyBorder="1" applyAlignment="1">
      <alignment horizontal="left" vertical="center"/>
    </xf>
    <xf numFmtId="43" fontId="21" fillId="0" borderId="10" xfId="38" applyFont="1" applyBorder="1" applyAlignment="1">
      <alignment horizontal="center" vertical="center"/>
    </xf>
    <xf numFmtId="193" fontId="24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/>
    </xf>
    <xf numFmtId="196" fontId="22" fillId="0" borderId="11" xfId="0" applyNumberFormat="1" applyFont="1" applyFill="1" applyBorder="1" applyAlignment="1">
      <alignment horizontal="left"/>
    </xf>
    <xf numFmtId="43" fontId="22" fillId="0" borderId="12" xfId="38" applyFont="1" applyFill="1" applyBorder="1" applyAlignment="1">
      <alignment/>
    </xf>
    <xf numFmtId="201" fontId="23" fillId="0" borderId="11" xfId="0" applyNumberFormat="1" applyFont="1" applyBorder="1" applyAlignment="1">
      <alignment/>
    </xf>
    <xf numFmtId="0" fontId="22" fillId="0" borderId="0" xfId="0" applyFont="1" applyFill="1" applyAlignment="1">
      <alignment/>
    </xf>
    <xf numFmtId="195" fontId="22" fillId="0" borderId="0" xfId="0" applyNumberFormat="1" applyFont="1" applyAlignment="1">
      <alignment horizontal="center"/>
    </xf>
    <xf numFmtId="193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94" fontId="22" fillId="0" borderId="0" xfId="0" applyNumberFormat="1" applyFont="1" applyAlignment="1">
      <alignment/>
    </xf>
    <xf numFmtId="196" fontId="22" fillId="0" borderId="0" xfId="0" applyNumberFormat="1" applyFont="1" applyAlignment="1">
      <alignment horizontal="left"/>
    </xf>
    <xf numFmtId="193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43" fontId="22" fillId="0" borderId="0" xfId="38" applyFont="1" applyAlignment="1">
      <alignment/>
    </xf>
    <xf numFmtId="187" fontId="23" fillId="0" borderId="11" xfId="0" applyNumberFormat="1" applyFont="1" applyFill="1" applyBorder="1" applyAlignment="1">
      <alignment horizontal="center"/>
    </xf>
    <xf numFmtId="187" fontId="23" fillId="0" borderId="0" xfId="0" applyNumberFormat="1" applyFont="1" applyAlignment="1">
      <alignment horizontal="center"/>
    </xf>
    <xf numFmtId="187" fontId="23" fillId="0" borderId="0" xfId="0" applyNumberFormat="1" applyFont="1" applyAlignment="1">
      <alignment horizontal="center" vertical="center"/>
    </xf>
    <xf numFmtId="187" fontId="24" fillId="0" borderId="10" xfId="0" applyNumberFormat="1" applyFont="1" applyBorder="1" applyAlignment="1">
      <alignment horizontal="center" vertical="center"/>
    </xf>
    <xf numFmtId="194" fontId="22" fillId="0" borderId="11" xfId="0" applyNumberFormat="1" applyFont="1" applyFill="1" applyBorder="1" applyAlignment="1">
      <alignment/>
    </xf>
    <xf numFmtId="195" fontId="22" fillId="0" borderId="11" xfId="0" applyNumberFormat="1" applyFont="1" applyFill="1" applyBorder="1" applyAlignment="1">
      <alignment horizontal="center"/>
    </xf>
    <xf numFmtId="201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43" fontId="22" fillId="0" borderId="11" xfId="38" applyFont="1" applyFill="1" applyBorder="1" applyAlignment="1">
      <alignment/>
    </xf>
    <xf numFmtId="201" fontId="22" fillId="0" borderId="0" xfId="0" applyNumberFormat="1" applyFont="1" applyFill="1" applyBorder="1" applyAlignment="1">
      <alignment horizontal="center"/>
    </xf>
    <xf numFmtId="0" fontId="26" fillId="0" borderId="11" xfId="0" applyFont="1" applyBorder="1" applyAlignment="1">
      <alignment/>
    </xf>
    <xf numFmtId="0" fontId="22" fillId="0" borderId="11" xfId="0" applyFont="1" applyBorder="1" applyAlignment="1">
      <alignment/>
    </xf>
    <xf numFmtId="43" fontId="22" fillId="0" borderId="12" xfId="38" applyFont="1" applyBorder="1" applyAlignment="1">
      <alignment/>
    </xf>
    <xf numFmtId="0" fontId="22" fillId="0" borderId="12" xfId="0" applyFont="1" applyBorder="1" applyAlignment="1">
      <alignment horizontal="center"/>
    </xf>
    <xf numFmtId="43" fontId="22" fillId="0" borderId="11" xfId="38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95" fontId="22" fillId="0" borderId="11" xfId="0" applyNumberFormat="1" applyFont="1" applyBorder="1" applyAlignment="1">
      <alignment horizontal="center"/>
    </xf>
    <xf numFmtId="187" fontId="23" fillId="0" borderId="0" xfId="0" applyNumberFormat="1" applyFont="1" applyFill="1" applyBorder="1" applyAlignment="1">
      <alignment horizontal="center"/>
    </xf>
    <xf numFmtId="19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96" fontId="22" fillId="0" borderId="0" xfId="0" applyNumberFormat="1" applyFont="1" applyFill="1" applyBorder="1" applyAlignment="1">
      <alignment horizontal="left"/>
    </xf>
    <xf numFmtId="17" fontId="27" fillId="0" borderId="0" xfId="0" applyNumberFormat="1" applyFont="1" applyAlignment="1">
      <alignment horizontal="left"/>
    </xf>
    <xf numFmtId="195" fontId="22" fillId="0" borderId="0" xfId="0" applyNumberFormat="1" applyFont="1" applyFill="1" applyBorder="1" applyAlignment="1">
      <alignment horizontal="center"/>
    </xf>
    <xf numFmtId="19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43" fontId="21" fillId="0" borderId="15" xfId="38" applyFont="1" applyFill="1" applyBorder="1" applyAlignment="1">
      <alignment/>
    </xf>
    <xf numFmtId="193" fontId="23" fillId="0" borderId="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1"/>
  <sheetViews>
    <sheetView tabSelected="1" view="pageBreakPreview" zoomScale="130" zoomScaleNormal="120" zoomScaleSheetLayoutView="130" workbookViewId="0" topLeftCell="I1">
      <pane ySplit="2" topLeftCell="BM5" activePane="bottomLeft" state="frozen"/>
      <selection pane="topLeft" activeCell="O10" sqref="O10"/>
      <selection pane="bottomLeft" activeCell="L12" sqref="L12"/>
    </sheetView>
  </sheetViews>
  <sheetFormatPr defaultColWidth="9.140625" defaultRowHeight="12.75"/>
  <cols>
    <col min="1" max="1" width="3.7109375" style="19" customWidth="1"/>
    <col min="2" max="2" width="9.7109375" style="20" customWidth="1"/>
    <col min="3" max="3" width="30.8515625" style="21" bestFit="1" customWidth="1"/>
    <col min="4" max="4" width="12.57421875" style="28" bestFit="1" customWidth="1"/>
    <col min="5" max="5" width="3.140625" style="22" customWidth="1"/>
    <col min="6" max="6" width="15.00390625" style="21" bestFit="1" customWidth="1"/>
    <col min="7" max="7" width="31.57421875" style="21" customWidth="1"/>
    <col min="8" max="8" width="8.28125" style="23" bestFit="1" customWidth="1"/>
    <col min="9" max="9" width="12.57421875" style="26" customWidth="1"/>
    <col min="10" max="10" width="12.7109375" style="26" customWidth="1"/>
    <col min="11" max="11" width="11.57421875" style="26" customWidth="1"/>
    <col min="12" max="12" width="13.57421875" style="26" customWidth="1"/>
    <col min="13" max="13" width="14.28125" style="21" customWidth="1"/>
    <col min="14" max="14" width="9.7109375" style="24" bestFit="1" customWidth="1"/>
    <col min="15" max="15" width="9.00390625" style="25" customWidth="1"/>
    <col min="16" max="16384" width="9.140625" style="21" customWidth="1"/>
  </cols>
  <sheetData>
    <row r="1" spans="1:14" s="2" customFormat="1" ht="18.75">
      <c r="A1" s="1" t="s">
        <v>0</v>
      </c>
      <c r="D1" s="29"/>
      <c r="E1" s="3"/>
      <c r="H1" s="4"/>
      <c r="I1" s="5"/>
      <c r="J1" s="5"/>
      <c r="K1" s="5"/>
      <c r="L1" s="5"/>
      <c r="N1" s="6"/>
    </row>
    <row r="2" spans="1:15" s="13" customFormat="1" ht="18.75">
      <c r="A2" s="7" t="s">
        <v>1</v>
      </c>
      <c r="B2" s="8" t="s">
        <v>2</v>
      </c>
      <c r="C2" s="9" t="s">
        <v>3</v>
      </c>
      <c r="D2" s="30" t="s">
        <v>16</v>
      </c>
      <c r="E2" s="43" t="s">
        <v>4</v>
      </c>
      <c r="F2" s="44"/>
      <c r="G2" s="9" t="s">
        <v>5</v>
      </c>
      <c r="H2" s="10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9" t="s">
        <v>11</v>
      </c>
      <c r="N2" s="12" t="s">
        <v>12</v>
      </c>
      <c r="O2" s="9" t="s">
        <v>13</v>
      </c>
    </row>
    <row r="3" spans="1:15" s="18" customFormat="1" ht="18.75">
      <c r="A3" s="45">
        <v>1</v>
      </c>
      <c r="B3" s="37">
        <v>239724</v>
      </c>
      <c r="C3" s="38" t="s">
        <v>27</v>
      </c>
      <c r="D3" s="27">
        <v>36639</v>
      </c>
      <c r="E3" s="31"/>
      <c r="F3" s="39" t="s">
        <v>14</v>
      </c>
      <c r="G3" s="14" t="s">
        <v>20</v>
      </c>
      <c r="H3" s="15" t="s">
        <v>17</v>
      </c>
      <c r="I3" s="16">
        <v>509.6</v>
      </c>
      <c r="J3" s="16">
        <v>476.26</v>
      </c>
      <c r="K3" s="40">
        <v>0</v>
      </c>
      <c r="L3" s="16">
        <f aca="true" t="shared" si="0" ref="L3:L9">+I3-K3</f>
        <v>509.6</v>
      </c>
      <c r="M3" s="39" t="s">
        <v>23</v>
      </c>
      <c r="N3" s="17">
        <v>239729</v>
      </c>
      <c r="O3" s="41" t="s">
        <v>24</v>
      </c>
    </row>
    <row r="4" spans="1:15" s="18" customFormat="1" ht="18.75">
      <c r="A4" s="45">
        <f aca="true" t="shared" si="1" ref="A4:A9">+A3+1</f>
        <v>2</v>
      </c>
      <c r="B4" s="37">
        <v>239724</v>
      </c>
      <c r="C4" s="38" t="s">
        <v>28</v>
      </c>
      <c r="D4" s="27">
        <v>36487</v>
      </c>
      <c r="E4" s="31"/>
      <c r="F4" s="39" t="s">
        <v>14</v>
      </c>
      <c r="G4" s="14" t="s">
        <v>20</v>
      </c>
      <c r="H4" s="15" t="s">
        <v>22</v>
      </c>
      <c r="I4" s="16">
        <v>2020.18</v>
      </c>
      <c r="J4" s="16">
        <v>1888.02</v>
      </c>
      <c r="K4" s="40">
        <v>0</v>
      </c>
      <c r="L4" s="16">
        <f t="shared" si="0"/>
        <v>2020.18</v>
      </c>
      <c r="M4" s="39" t="s">
        <v>29</v>
      </c>
      <c r="N4" s="17">
        <v>239729</v>
      </c>
      <c r="O4" s="41" t="s">
        <v>30</v>
      </c>
    </row>
    <row r="5" spans="1:15" s="18" customFormat="1" ht="18.75">
      <c r="A5" s="45">
        <f t="shared" si="1"/>
        <v>3</v>
      </c>
      <c r="B5" s="37">
        <v>239724</v>
      </c>
      <c r="C5" s="38" t="s">
        <v>31</v>
      </c>
      <c r="D5" s="27">
        <v>34566</v>
      </c>
      <c r="E5" s="31"/>
      <c r="F5" s="39" t="s">
        <v>14</v>
      </c>
      <c r="G5" s="14" t="s">
        <v>25</v>
      </c>
      <c r="H5" s="15" t="s">
        <v>17</v>
      </c>
      <c r="I5" s="16">
        <v>738.3</v>
      </c>
      <c r="J5" s="16">
        <v>690</v>
      </c>
      <c r="K5" s="42">
        <f>+J5*1%</f>
        <v>6.9</v>
      </c>
      <c r="L5" s="16">
        <f t="shared" si="0"/>
        <v>731.4</v>
      </c>
      <c r="M5" s="39" t="s">
        <v>26</v>
      </c>
      <c r="N5" s="17">
        <v>239729</v>
      </c>
      <c r="O5" s="41" t="s">
        <v>15</v>
      </c>
    </row>
    <row r="6" spans="1:15" ht="18.75">
      <c r="A6" s="45">
        <f t="shared" si="1"/>
        <v>4</v>
      </c>
      <c r="B6" s="37">
        <v>239724</v>
      </c>
      <c r="C6" s="38" t="s">
        <v>32</v>
      </c>
      <c r="D6" s="27">
        <v>19983</v>
      </c>
      <c r="E6" s="31"/>
      <c r="F6" s="39" t="s">
        <v>14</v>
      </c>
      <c r="G6" s="14" t="s">
        <v>25</v>
      </c>
      <c r="H6" s="15" t="s">
        <v>17</v>
      </c>
      <c r="I6" s="16">
        <v>1226.22</v>
      </c>
      <c r="J6" s="16">
        <v>1146</v>
      </c>
      <c r="K6" s="42">
        <f>+J6*1%</f>
        <v>11.46</v>
      </c>
      <c r="L6" s="16">
        <f t="shared" si="0"/>
        <v>1214.76</v>
      </c>
      <c r="M6" s="39" t="s">
        <v>33</v>
      </c>
      <c r="N6" s="17">
        <v>239729</v>
      </c>
      <c r="O6" s="41" t="s">
        <v>34</v>
      </c>
    </row>
    <row r="7" spans="1:15" ht="18.75">
      <c r="A7" s="45">
        <f t="shared" si="1"/>
        <v>5</v>
      </c>
      <c r="B7" s="37">
        <v>239724</v>
      </c>
      <c r="C7" s="38" t="s">
        <v>35</v>
      </c>
      <c r="D7" s="27">
        <v>34567</v>
      </c>
      <c r="E7" s="31"/>
      <c r="F7" s="39" t="s">
        <v>14</v>
      </c>
      <c r="G7" s="14" t="s">
        <v>25</v>
      </c>
      <c r="H7" s="15" t="s">
        <v>19</v>
      </c>
      <c r="I7" s="16">
        <v>231.01</v>
      </c>
      <c r="J7" s="16">
        <v>215.9</v>
      </c>
      <c r="K7" s="42">
        <v>0</v>
      </c>
      <c r="L7" s="16">
        <f t="shared" si="0"/>
        <v>231.01</v>
      </c>
      <c r="M7" s="39" t="s">
        <v>29</v>
      </c>
      <c r="N7" s="17">
        <v>239729</v>
      </c>
      <c r="O7" s="41" t="s">
        <v>30</v>
      </c>
    </row>
    <row r="8" spans="1:15" ht="18.75">
      <c r="A8" s="45">
        <f t="shared" si="1"/>
        <v>6</v>
      </c>
      <c r="B8" s="37">
        <v>239724</v>
      </c>
      <c r="C8" s="38" t="s">
        <v>36</v>
      </c>
      <c r="D8" s="27">
        <v>22567</v>
      </c>
      <c r="E8" s="31"/>
      <c r="F8" s="39" t="s">
        <v>14</v>
      </c>
      <c r="G8" s="14" t="s">
        <v>25</v>
      </c>
      <c r="H8" s="15" t="s">
        <v>19</v>
      </c>
      <c r="I8" s="16">
        <v>725.78</v>
      </c>
      <c r="J8" s="16">
        <v>678.3</v>
      </c>
      <c r="K8" s="42">
        <f>+J8*1%</f>
        <v>6.7829999999999995</v>
      </c>
      <c r="L8" s="16">
        <f t="shared" si="0"/>
        <v>718.997</v>
      </c>
      <c r="M8" s="39" t="s">
        <v>29</v>
      </c>
      <c r="N8" s="17">
        <v>239729</v>
      </c>
      <c r="O8" s="41" t="s">
        <v>30</v>
      </c>
    </row>
    <row r="9" spans="1:15" ht="18.75">
      <c r="A9" s="45">
        <f t="shared" si="1"/>
        <v>7</v>
      </c>
      <c r="B9" s="37">
        <v>239724</v>
      </c>
      <c r="C9" s="38" t="s">
        <v>37</v>
      </c>
      <c r="D9" s="27">
        <v>37638</v>
      </c>
      <c r="E9" s="31"/>
      <c r="F9" s="39" t="s">
        <v>14</v>
      </c>
      <c r="G9" s="14" t="s">
        <v>21</v>
      </c>
      <c r="H9" s="15" t="s">
        <v>17</v>
      </c>
      <c r="I9" s="36">
        <v>178.69</v>
      </c>
      <c r="J9" s="36">
        <v>178.69</v>
      </c>
      <c r="K9" s="42">
        <v>0</v>
      </c>
      <c r="L9" s="16">
        <f t="shared" si="0"/>
        <v>178.69</v>
      </c>
      <c r="M9" s="39" t="s">
        <v>29</v>
      </c>
      <c r="N9" s="17">
        <v>239729</v>
      </c>
      <c r="O9" s="41" t="s">
        <v>30</v>
      </c>
    </row>
    <row r="10" spans="1:17" s="48" customFormat="1" ht="18.75">
      <c r="A10" s="32">
        <f>+A9+1</f>
        <v>8</v>
      </c>
      <c r="B10" s="33">
        <v>239724</v>
      </c>
      <c r="C10" s="34" t="s">
        <v>38</v>
      </c>
      <c r="D10" s="27">
        <v>37123</v>
      </c>
      <c r="E10" s="31"/>
      <c r="F10" s="35" t="s">
        <v>18</v>
      </c>
      <c r="G10" s="14" t="s">
        <v>39</v>
      </c>
      <c r="H10" s="15" t="s">
        <v>19</v>
      </c>
      <c r="I10" s="16">
        <v>24000</v>
      </c>
      <c r="J10" s="16">
        <v>24000</v>
      </c>
      <c r="K10" s="16">
        <f>+J10*1%</f>
        <v>240</v>
      </c>
      <c r="L10" s="16">
        <f>+I10-K10</f>
        <v>23760</v>
      </c>
      <c r="M10" s="14" t="s">
        <v>40</v>
      </c>
      <c r="N10" s="17">
        <v>239729</v>
      </c>
      <c r="O10" s="35" t="s">
        <v>15</v>
      </c>
      <c r="Q10" s="50"/>
    </row>
    <row r="11" spans="1:17" s="48" customFormat="1" ht="19.5" thickBot="1">
      <c r="A11" s="51"/>
      <c r="B11" s="52"/>
      <c r="C11" s="53"/>
      <c r="D11" s="46"/>
      <c r="E11" s="47"/>
      <c r="F11" s="54"/>
      <c r="H11" s="49"/>
      <c r="I11" s="55">
        <f>SUM(I3:I10)</f>
        <v>29629.78</v>
      </c>
      <c r="J11" s="55">
        <f>SUM(J3:J10)</f>
        <v>29273.17</v>
      </c>
      <c r="K11" s="55">
        <f>SUM(K3:K10)</f>
        <v>265.14300000000003</v>
      </c>
      <c r="L11" s="55">
        <f>SUM(L3:L10)</f>
        <v>29364.637000000002</v>
      </c>
      <c r="N11" s="56"/>
      <c r="O11" s="54"/>
      <c r="Q11" s="50"/>
    </row>
    <row r="12" ht="19.5" thickTop="1"/>
  </sheetData>
  <sheetProtection/>
  <autoFilter ref="A1:O2"/>
  <mergeCells count="1">
    <mergeCell ref="E2:F2"/>
  </mergeCells>
  <printOptions/>
  <pageMargins left="0.35433070866141736" right="0.15748031496062992" top="0.3937007874015748" bottom="0.984251968503937" header="0.2362204724409449" footer="0.5118110236220472"/>
  <pageSetup horizontalDpi="600" verticalDpi="600" orientation="landscape" paperSize="9" scale="73" r:id="rId1"/>
  <headerFooter alignWithMargins="0">
    <oddFooter>&amp;R&amp;F&amp;A&amp;D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Mr.Robin ThaiSakon</cp:lastModifiedBy>
  <cp:lastPrinted>2013-05-09T03:13:18Z</cp:lastPrinted>
  <dcterms:created xsi:type="dcterms:W3CDTF">2012-12-19T02:53:23Z</dcterms:created>
  <dcterms:modified xsi:type="dcterms:W3CDTF">2013-05-09T03:13:24Z</dcterms:modified>
  <cp:category/>
  <cp:version/>
  <cp:contentType/>
  <cp:contentStatus/>
</cp:coreProperties>
</file>