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17 มิย.56" sheetId="1" r:id="rId1"/>
  </sheets>
  <definedNames>
    <definedName name="_xlnm._FilterDatabase" localSheetId="0" hidden="1">'17 มิย.56'!$A$1:$O$2</definedName>
    <definedName name="_xlfn.BAHTTEXT" hidden="1">#NAME?</definedName>
    <definedName name="_xlnm.Print_Area" localSheetId="0">'17 มิย.56'!$A$1:$T$20</definedName>
    <definedName name="_xlnm.Print_Titles" localSheetId="0">'17 มิย.56'!$1:$2</definedName>
  </definedNames>
  <calcPr fullCalcOnLoad="1"/>
</workbook>
</file>

<file path=xl/sharedStrings.xml><?xml version="1.0" encoding="utf-8"?>
<sst xmlns="http://schemas.openxmlformats.org/spreadsheetml/2006/main" count="117" uniqueCount="67">
  <si>
    <t>สำนักจัดการทรัพยากรป่าไม้ที่ 10 (ราชบุรี)  ปีงบประมาณ 2556</t>
  </si>
  <si>
    <t xml:space="preserve"> </t>
  </si>
  <si>
    <t>วดป.ตั้งเบิก</t>
  </si>
  <si>
    <t>อ้างอิง</t>
  </si>
  <si>
    <t>สำนัก,กอง</t>
  </si>
  <si>
    <t>ชื่อ</t>
  </si>
  <si>
    <t>งวดเดือน</t>
  </si>
  <si>
    <t>จำนวนเงินรวม</t>
  </si>
  <si>
    <t>มูลค่าสินค้า</t>
  </si>
  <si>
    <t>ภาษี/ค่าปรับ</t>
  </si>
  <si>
    <t>จำนวนเงินโอน</t>
  </si>
  <si>
    <t>ชื่อผู้เบิก</t>
  </si>
  <si>
    <t>วดป.ที่โอน</t>
  </si>
  <si>
    <t>หมายเหตุ</t>
  </si>
  <si>
    <t>ส่วนอำนวยการ</t>
  </si>
  <si>
    <t>รบ</t>
  </si>
  <si>
    <t>เลขที่ฏีกา</t>
  </si>
  <si>
    <t>มีค.56</t>
  </si>
  <si>
    <t>กพ.56</t>
  </si>
  <si>
    <t>การไฟฟ้าส่วนภูมิภาค</t>
  </si>
  <si>
    <t>เมย.56</t>
  </si>
  <si>
    <t>น.ส.สมจิตร์</t>
  </si>
  <si>
    <t>ส่วนส่งเสริม</t>
  </si>
  <si>
    <t>ส่วนป้องกันฯ</t>
  </si>
  <si>
    <t>นายวงศกร  โตทรัพย์</t>
  </si>
  <si>
    <t>นายพิธิวัฒน์</t>
  </si>
  <si>
    <t>พบ</t>
  </si>
  <si>
    <t>05/39/P561001236</t>
  </si>
  <si>
    <t>ส่วนส่งเสริมฯ</t>
  </si>
  <si>
    <t>ร้านอุนงี่ฮั้ว</t>
  </si>
  <si>
    <t>นางสาวราตรี</t>
  </si>
  <si>
    <t>040/039/P561001241</t>
  </si>
  <si>
    <t>ร้าน เค.เอส.วาย.คอมพิวเตอร์</t>
  </si>
  <si>
    <t>น.ส.ชลธิชา</t>
  </si>
  <si>
    <t>3/5/P561001242</t>
  </si>
  <si>
    <t>ร้านเงี้ยว หนองขาว</t>
  </si>
  <si>
    <t>นายบุญชิต</t>
  </si>
  <si>
    <t>กจ</t>
  </si>
  <si>
    <t>3/6/P561001243</t>
  </si>
  <si>
    <t>22/1080/P561001244</t>
  </si>
  <si>
    <t>ร้าน ส.การเกษตร</t>
  </si>
  <si>
    <t>นายธีรพล</t>
  </si>
  <si>
    <t>22/1082/P561001245</t>
  </si>
  <si>
    <t>24/1199/P561001246</t>
  </si>
  <si>
    <t>23/1110/P561001247</t>
  </si>
  <si>
    <t>3/24/P561001248</t>
  </si>
  <si>
    <t>นางรำไพ  พงษ์ทอง</t>
  </si>
  <si>
    <t>นายสุดใจ</t>
  </si>
  <si>
    <t>035/1719/P561001263</t>
  </si>
  <si>
    <t>ร้าน นุชพันธุ์ไม้</t>
  </si>
  <si>
    <t>พค.56</t>
  </si>
  <si>
    <t>นายขวัญชัย</t>
  </si>
  <si>
    <t>16196.1/2(4)/P561001264</t>
  </si>
  <si>
    <t>นางจริยา  พิมเสน</t>
  </si>
  <si>
    <t>นางสาวสมจิตร์</t>
  </si>
  <si>
    <t>16196.1/1(5)/P561001265</t>
  </si>
  <si>
    <t>นางสาวสุภัควัน  สร้างผล</t>
  </si>
  <si>
    <t>นางสาวอรพินท์</t>
  </si>
  <si>
    <t>16208.1/1(4)/P561001266</t>
  </si>
  <si>
    <t>มท5305.69/011201103258/P561001237</t>
  </si>
  <si>
    <t>มท5305.80/015901057112/P561001238</t>
  </si>
  <si>
    <t>นายนริศ</t>
  </si>
  <si>
    <t>000041608758/P561001239</t>
  </si>
  <si>
    <t>นายเทอดธรรม</t>
  </si>
  <si>
    <t>สพ</t>
  </si>
  <si>
    <t>5614108/P561001240</t>
  </si>
  <si>
    <t>การประปาส่วนภูมิภาค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</si>
</sst>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3\100000000"/>
    <numFmt numFmtId="188" formatCode="dd\ /ดดด\ /\ yyyy"/>
    <numFmt numFmtId="189" formatCode="dd\ /\ ดดด\ /\ yyyy"/>
    <numFmt numFmtId="190" formatCode="0\ \-\ 0000\ \-\ 00000\ \-\ 00\ \-\ 0"/>
    <numFmt numFmtId="191" formatCode="0\ \-\ 0000\ \-\ 0000\ \-\ 0"/>
    <numFmt numFmtId="192" formatCode="dd\ /\ ดดดด\ /\ yyyy"/>
    <numFmt numFmtId="193" formatCode="dd\ ดดด\ bb"/>
    <numFmt numFmtId="194" formatCode="00"/>
    <numFmt numFmtId="195" formatCode="0."/>
    <numFmt numFmtId="196" formatCode="ดดด\ yy"/>
    <numFmt numFmtId="197" formatCode="0000000000000"/>
    <numFmt numFmtId="198" formatCode="\3\700000000"/>
    <numFmt numFmtId="199" formatCode="#,##0.00_ ;\-#,##0.00\ "/>
    <numFmt numFmtId="200" formatCode="d/ดดดด/yyyy"/>
    <numFmt numFmtId="201" formatCode="dd\.ดดดyy"/>
    <numFmt numFmtId="202" formatCode="dd\ ดดด\ yyyy"/>
    <numFmt numFmtId="203" formatCode="dd\ ดดด\ bbbb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mmm\-yyyy"/>
    <numFmt numFmtId="209" formatCode="dd\.ดดด\.yy"/>
    <numFmt numFmtId="210" formatCode="dd\.ดดด\.yyyy"/>
    <numFmt numFmtId="211" formatCode="dd\.ดดดyyyy"/>
    <numFmt numFmtId="212" formatCode="dd\.ดดด\.ปปปป"/>
    <numFmt numFmtId="213" formatCode="\3\300000000"/>
    <numFmt numFmtId="214" formatCode="\P\5\4\1000000"/>
    <numFmt numFmtId="215" formatCode="\3\600000000"/>
    <numFmt numFmtId="216" formatCode="0\90\1\200000"/>
    <numFmt numFmtId="217" formatCode="0\90\1\2\7000\F0000"/>
    <numFmt numFmtId="218" formatCode="0\90\1\200000000000"/>
    <numFmt numFmtId="219" formatCode="dd/ดดด/yyyy"/>
    <numFmt numFmtId="220" formatCode="ดดด/yy"/>
    <numFmt numFmtId="221" formatCode="dd\ \ ดดด\ yyyy"/>
    <numFmt numFmtId="222" formatCode="\5\100000000"/>
    <numFmt numFmtId="223" formatCode="\5\1\1\1000"/>
    <numFmt numFmtId="224" formatCode="0\90\1\2\5000\C0000"/>
    <numFmt numFmtId="225" formatCode="[$-41E]d\ mmmm\ yyyy"/>
    <numFmt numFmtId="226" formatCode="dd\ /\ ดด\ /\ yyyy"/>
    <numFmt numFmtId="227" formatCode="dd\ /ดดด\ /\ yy"/>
    <numFmt numFmtId="228" formatCode="0000000000"/>
    <numFmt numFmtId="229" formatCode="[$-107041E]d\ mmm\ yy;@"/>
  </numFmts>
  <fonts count="2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8"/>
      <name val="Tahoma"/>
      <family val="2"/>
    </font>
    <font>
      <sz val="13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93" fontId="21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94" fontId="22" fillId="0" borderId="0" xfId="0" applyNumberFormat="1" applyFont="1" applyAlignment="1">
      <alignment horizontal="center" vertical="center"/>
    </xf>
    <xf numFmtId="196" fontId="22" fillId="0" borderId="0" xfId="0" applyNumberFormat="1" applyFont="1" applyAlignment="1">
      <alignment horizontal="left" vertical="center"/>
    </xf>
    <xf numFmtId="43" fontId="22" fillId="0" borderId="0" xfId="38" applyFont="1" applyAlignment="1">
      <alignment horizontal="center" vertical="center"/>
    </xf>
    <xf numFmtId="193" fontId="23" fillId="0" borderId="0" xfId="0" applyNumberFormat="1" applyFont="1" applyAlignment="1">
      <alignment horizontal="center" vertical="center"/>
    </xf>
    <xf numFmtId="195" fontId="21" fillId="0" borderId="10" xfId="0" applyNumberFormat="1" applyFont="1" applyBorder="1" applyAlignment="1">
      <alignment horizontal="center" vertical="center"/>
    </xf>
    <xf numFmtId="19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96" fontId="21" fillId="0" borderId="10" xfId="0" applyNumberFormat="1" applyFont="1" applyBorder="1" applyAlignment="1">
      <alignment horizontal="left" vertical="center"/>
    </xf>
    <xf numFmtId="43" fontId="21" fillId="0" borderId="10" xfId="38" applyFont="1" applyBorder="1" applyAlignment="1">
      <alignment horizontal="center" vertical="center"/>
    </xf>
    <xf numFmtId="193" fontId="24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/>
    </xf>
    <xf numFmtId="196" fontId="22" fillId="0" borderId="11" xfId="0" applyNumberFormat="1" applyFont="1" applyFill="1" applyBorder="1" applyAlignment="1">
      <alignment horizontal="left"/>
    </xf>
    <xf numFmtId="43" fontId="22" fillId="0" borderId="12" xfId="38" applyFont="1" applyFill="1" applyBorder="1" applyAlignment="1">
      <alignment/>
    </xf>
    <xf numFmtId="201" fontId="23" fillId="0" borderId="11" xfId="0" applyNumberFormat="1" applyFont="1" applyBorder="1" applyAlignment="1">
      <alignment/>
    </xf>
    <xf numFmtId="0" fontId="22" fillId="0" borderId="0" xfId="0" applyFont="1" applyFill="1" applyAlignment="1">
      <alignment/>
    </xf>
    <xf numFmtId="195" fontId="22" fillId="0" borderId="0" xfId="0" applyNumberFormat="1" applyFont="1" applyAlignment="1">
      <alignment horizontal="center"/>
    </xf>
    <xf numFmtId="193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94" fontId="22" fillId="0" borderId="0" xfId="0" applyNumberFormat="1" applyFont="1" applyAlignment="1">
      <alignment/>
    </xf>
    <xf numFmtId="196" fontId="22" fillId="0" borderId="0" xfId="0" applyNumberFormat="1" applyFont="1" applyAlignment="1">
      <alignment horizontal="left"/>
    </xf>
    <xf numFmtId="193" fontId="23" fillId="0" borderId="0" xfId="0" applyNumberFormat="1" applyFont="1" applyAlignment="1">
      <alignment/>
    </xf>
    <xf numFmtId="43" fontId="22" fillId="0" borderId="0" xfId="38" applyFont="1" applyAlignment="1">
      <alignment/>
    </xf>
    <xf numFmtId="187" fontId="23" fillId="0" borderId="11" xfId="0" applyNumberFormat="1" applyFont="1" applyFill="1" applyBorder="1" applyAlignment="1">
      <alignment horizontal="center"/>
    </xf>
    <xf numFmtId="187" fontId="23" fillId="0" borderId="0" xfId="0" applyNumberFormat="1" applyFont="1" applyAlignment="1">
      <alignment horizontal="center"/>
    </xf>
    <xf numFmtId="187" fontId="23" fillId="0" borderId="0" xfId="0" applyNumberFormat="1" applyFont="1" applyAlignment="1">
      <alignment horizontal="center" vertical="center"/>
    </xf>
    <xf numFmtId="187" fontId="24" fillId="0" borderId="10" xfId="0" applyNumberFormat="1" applyFont="1" applyBorder="1" applyAlignment="1">
      <alignment horizontal="center" vertical="center"/>
    </xf>
    <xf numFmtId="194" fontId="22" fillId="0" borderId="11" xfId="0" applyNumberFormat="1" applyFont="1" applyFill="1" applyBorder="1" applyAlignment="1">
      <alignment/>
    </xf>
    <xf numFmtId="195" fontId="22" fillId="0" borderId="11" xfId="0" applyNumberFormat="1" applyFont="1" applyFill="1" applyBorder="1" applyAlignment="1">
      <alignment horizontal="center"/>
    </xf>
    <xf numFmtId="201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43" fontId="22" fillId="0" borderId="11" xfId="38" applyFont="1" applyFill="1" applyBorder="1" applyAlignment="1">
      <alignment/>
    </xf>
    <xf numFmtId="201" fontId="22" fillId="0" borderId="0" xfId="0" applyNumberFormat="1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22" fillId="0" borderId="11" xfId="0" applyFont="1" applyBorder="1" applyAlignment="1">
      <alignment/>
    </xf>
    <xf numFmtId="43" fontId="22" fillId="0" borderId="12" xfId="38" applyFont="1" applyBorder="1" applyAlignment="1">
      <alignment/>
    </xf>
    <xf numFmtId="43" fontId="22" fillId="0" borderId="11" xfId="38" applyFont="1" applyBorder="1" applyAlignment="1">
      <alignment/>
    </xf>
    <xf numFmtId="195" fontId="22" fillId="0" borderId="11" xfId="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43" fontId="21" fillId="0" borderId="15" xfId="38" applyFont="1" applyBorder="1" applyAlignment="1">
      <alignment/>
    </xf>
    <xf numFmtId="0" fontId="2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0"/>
  <sheetViews>
    <sheetView tabSelected="1" view="pageBreakPreview" zoomScale="130" zoomScaleNormal="120" zoomScaleSheetLayoutView="130" workbookViewId="0" topLeftCell="I1">
      <pane ySplit="2" topLeftCell="BM15" activePane="bottomLeft" state="frozen"/>
      <selection pane="topLeft" activeCell="O10" sqref="O10"/>
      <selection pane="bottomLeft" activeCell="Q15" sqref="Q15"/>
    </sheetView>
  </sheetViews>
  <sheetFormatPr defaultColWidth="9.140625" defaultRowHeight="12.75"/>
  <cols>
    <col min="1" max="1" width="3.7109375" style="19" customWidth="1"/>
    <col min="2" max="2" width="9.7109375" style="20" customWidth="1"/>
    <col min="3" max="3" width="30.8515625" style="21" bestFit="1" customWidth="1"/>
    <col min="4" max="4" width="12.57421875" style="27" bestFit="1" customWidth="1"/>
    <col min="5" max="5" width="3.140625" style="22" customWidth="1"/>
    <col min="6" max="6" width="15.00390625" style="21" bestFit="1" customWidth="1"/>
    <col min="7" max="7" width="31.57421875" style="21" customWidth="1"/>
    <col min="8" max="8" width="8.28125" style="23" bestFit="1" customWidth="1"/>
    <col min="9" max="9" width="12.57421875" style="25" customWidth="1"/>
    <col min="10" max="10" width="12.7109375" style="25" customWidth="1"/>
    <col min="11" max="11" width="11.57421875" style="25" customWidth="1"/>
    <col min="12" max="12" width="13.57421875" style="25" customWidth="1"/>
    <col min="13" max="13" width="14.28125" style="21" customWidth="1"/>
    <col min="14" max="14" width="9.7109375" style="24" bestFit="1" customWidth="1"/>
    <col min="15" max="15" width="9.00390625" style="47" customWidth="1"/>
    <col min="16" max="16384" width="9.140625" style="21" customWidth="1"/>
  </cols>
  <sheetData>
    <row r="1" spans="1:14" s="2" customFormat="1" ht="18.75">
      <c r="A1" s="1" t="s">
        <v>0</v>
      </c>
      <c r="D1" s="28"/>
      <c r="E1" s="3"/>
      <c r="H1" s="4"/>
      <c r="I1" s="5"/>
      <c r="J1" s="5"/>
      <c r="K1" s="5"/>
      <c r="L1" s="5"/>
      <c r="N1" s="6"/>
    </row>
    <row r="2" spans="1:15" s="13" customFormat="1" ht="18.75">
      <c r="A2" s="7" t="s">
        <v>1</v>
      </c>
      <c r="B2" s="8" t="s">
        <v>2</v>
      </c>
      <c r="C2" s="9" t="s">
        <v>3</v>
      </c>
      <c r="D2" s="29" t="s">
        <v>16</v>
      </c>
      <c r="E2" s="43" t="s">
        <v>4</v>
      </c>
      <c r="F2" s="44"/>
      <c r="G2" s="9" t="s">
        <v>5</v>
      </c>
      <c r="H2" s="10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9" t="s">
        <v>11</v>
      </c>
      <c r="N2" s="12" t="s">
        <v>12</v>
      </c>
      <c r="O2" s="9" t="s">
        <v>13</v>
      </c>
    </row>
    <row r="3" spans="1:15" s="18" customFormat="1" ht="18.75">
      <c r="A3" s="31">
        <v>1</v>
      </c>
      <c r="B3" s="32">
        <v>239764</v>
      </c>
      <c r="C3" s="33" t="s">
        <v>27</v>
      </c>
      <c r="D3" s="26">
        <v>37446</v>
      </c>
      <c r="E3" s="30"/>
      <c r="F3" s="34" t="s">
        <v>28</v>
      </c>
      <c r="G3" s="14" t="s">
        <v>29</v>
      </c>
      <c r="H3" s="15" t="s">
        <v>17</v>
      </c>
      <c r="I3" s="35">
        <v>2495</v>
      </c>
      <c r="J3" s="35">
        <v>2495</v>
      </c>
      <c r="K3" s="35">
        <v>0</v>
      </c>
      <c r="L3" s="35">
        <f aca="true" t="shared" si="0" ref="L3:L11">+I3-K3</f>
        <v>2495</v>
      </c>
      <c r="M3" s="14" t="s">
        <v>30</v>
      </c>
      <c r="N3" s="17">
        <v>239766</v>
      </c>
      <c r="O3" s="34" t="s">
        <v>15</v>
      </c>
    </row>
    <row r="4" spans="1:15" s="18" customFormat="1" ht="18.75">
      <c r="A4" s="31">
        <f aca="true" t="shared" si="1" ref="A4:A11">+A3+1</f>
        <v>2</v>
      </c>
      <c r="B4" s="32">
        <v>239764</v>
      </c>
      <c r="C4" s="33" t="s">
        <v>31</v>
      </c>
      <c r="D4" s="26">
        <v>37979</v>
      </c>
      <c r="E4" s="30"/>
      <c r="F4" s="34" t="s">
        <v>23</v>
      </c>
      <c r="G4" s="14" t="s">
        <v>32</v>
      </c>
      <c r="H4" s="15" t="s">
        <v>20</v>
      </c>
      <c r="I4" s="16">
        <v>4850</v>
      </c>
      <c r="J4" s="16">
        <v>4532.71</v>
      </c>
      <c r="K4" s="16">
        <v>0</v>
      </c>
      <c r="L4" s="16">
        <f t="shared" si="0"/>
        <v>4850</v>
      </c>
      <c r="M4" s="14" t="s">
        <v>33</v>
      </c>
      <c r="N4" s="17">
        <v>239766</v>
      </c>
      <c r="O4" s="34" t="s">
        <v>15</v>
      </c>
    </row>
    <row r="5" spans="1:15" s="18" customFormat="1" ht="18.75">
      <c r="A5" s="31">
        <f t="shared" si="1"/>
        <v>3</v>
      </c>
      <c r="B5" s="32">
        <v>239764</v>
      </c>
      <c r="C5" s="33" t="s">
        <v>34</v>
      </c>
      <c r="D5" s="26">
        <v>39271</v>
      </c>
      <c r="E5" s="30"/>
      <c r="F5" s="34" t="s">
        <v>28</v>
      </c>
      <c r="G5" s="14" t="s">
        <v>35</v>
      </c>
      <c r="H5" s="15" t="s">
        <v>17</v>
      </c>
      <c r="I5" s="16">
        <v>30995</v>
      </c>
      <c r="J5" s="16">
        <v>30995</v>
      </c>
      <c r="K5" s="16">
        <f>+J5*1%</f>
        <v>309.95</v>
      </c>
      <c r="L5" s="16">
        <f t="shared" si="0"/>
        <v>30685.05</v>
      </c>
      <c r="M5" s="14" t="s">
        <v>36</v>
      </c>
      <c r="N5" s="17">
        <v>239766</v>
      </c>
      <c r="O5" s="34" t="s">
        <v>37</v>
      </c>
    </row>
    <row r="6" spans="1:15" ht="18.75">
      <c r="A6" s="31">
        <f t="shared" si="1"/>
        <v>4</v>
      </c>
      <c r="B6" s="32">
        <v>239764</v>
      </c>
      <c r="C6" s="33" t="s">
        <v>38</v>
      </c>
      <c r="D6" s="26">
        <v>37880</v>
      </c>
      <c r="E6" s="30"/>
      <c r="F6" s="34" t="s">
        <v>28</v>
      </c>
      <c r="G6" s="14" t="s">
        <v>35</v>
      </c>
      <c r="H6" s="15" t="s">
        <v>17</v>
      </c>
      <c r="I6" s="16">
        <v>30995</v>
      </c>
      <c r="J6" s="16">
        <v>30995</v>
      </c>
      <c r="K6" s="16">
        <f>+J6*1%</f>
        <v>309.95</v>
      </c>
      <c r="L6" s="16">
        <f t="shared" si="0"/>
        <v>30685.05</v>
      </c>
      <c r="M6" s="14" t="s">
        <v>36</v>
      </c>
      <c r="N6" s="17">
        <v>239766</v>
      </c>
      <c r="O6" s="34" t="s">
        <v>37</v>
      </c>
    </row>
    <row r="7" spans="1:15" ht="18.75">
      <c r="A7" s="31">
        <f t="shared" si="1"/>
        <v>5</v>
      </c>
      <c r="B7" s="32">
        <v>239764</v>
      </c>
      <c r="C7" s="33" t="s">
        <v>39</v>
      </c>
      <c r="D7" s="26">
        <v>36780</v>
      </c>
      <c r="E7" s="30"/>
      <c r="F7" s="34" t="s">
        <v>28</v>
      </c>
      <c r="G7" s="14" t="s">
        <v>40</v>
      </c>
      <c r="H7" s="15" t="s">
        <v>18</v>
      </c>
      <c r="I7" s="16">
        <v>7645</v>
      </c>
      <c r="J7" s="16">
        <v>7645</v>
      </c>
      <c r="K7" s="16">
        <v>0</v>
      </c>
      <c r="L7" s="16">
        <f t="shared" si="0"/>
        <v>7645</v>
      </c>
      <c r="M7" s="14" t="s">
        <v>41</v>
      </c>
      <c r="N7" s="17">
        <v>239766</v>
      </c>
      <c r="O7" s="34" t="s">
        <v>37</v>
      </c>
    </row>
    <row r="8" spans="1:15" ht="18.75">
      <c r="A8" s="31">
        <f t="shared" si="1"/>
        <v>6</v>
      </c>
      <c r="B8" s="32">
        <v>239764</v>
      </c>
      <c r="C8" s="33" t="s">
        <v>42</v>
      </c>
      <c r="D8" s="26">
        <v>38009</v>
      </c>
      <c r="E8" s="30"/>
      <c r="F8" s="34" t="s">
        <v>28</v>
      </c>
      <c r="G8" s="14" t="s">
        <v>40</v>
      </c>
      <c r="H8" s="15" t="s">
        <v>18</v>
      </c>
      <c r="I8" s="16">
        <v>27130</v>
      </c>
      <c r="J8" s="16">
        <v>27130</v>
      </c>
      <c r="K8" s="16">
        <f>+J8*1%</f>
        <v>271.3</v>
      </c>
      <c r="L8" s="16">
        <f t="shared" si="0"/>
        <v>26858.7</v>
      </c>
      <c r="M8" s="14" t="s">
        <v>41</v>
      </c>
      <c r="N8" s="17">
        <v>239766</v>
      </c>
      <c r="O8" s="34" t="s">
        <v>37</v>
      </c>
    </row>
    <row r="9" spans="1:15" ht="18.75">
      <c r="A9" s="31">
        <f t="shared" si="1"/>
        <v>7</v>
      </c>
      <c r="B9" s="32">
        <v>239764</v>
      </c>
      <c r="C9" s="33" t="s">
        <v>43</v>
      </c>
      <c r="D9" s="26">
        <v>37959</v>
      </c>
      <c r="E9" s="30"/>
      <c r="F9" s="34" t="s">
        <v>28</v>
      </c>
      <c r="G9" s="14" t="s">
        <v>40</v>
      </c>
      <c r="H9" s="15" t="s">
        <v>20</v>
      </c>
      <c r="I9" s="16">
        <v>6400</v>
      </c>
      <c r="J9" s="16">
        <v>6400</v>
      </c>
      <c r="K9" s="16">
        <v>0</v>
      </c>
      <c r="L9" s="16">
        <f t="shared" si="0"/>
        <v>6400</v>
      </c>
      <c r="M9" s="14" t="s">
        <v>41</v>
      </c>
      <c r="N9" s="17">
        <v>239766</v>
      </c>
      <c r="O9" s="34" t="s">
        <v>37</v>
      </c>
    </row>
    <row r="10" spans="1:15" s="42" customFormat="1" ht="18.75">
      <c r="A10" s="31">
        <f t="shared" si="1"/>
        <v>8</v>
      </c>
      <c r="B10" s="32">
        <v>239764</v>
      </c>
      <c r="C10" s="33" t="s">
        <v>44</v>
      </c>
      <c r="D10" s="26">
        <v>39272</v>
      </c>
      <c r="E10" s="30"/>
      <c r="F10" s="34" t="s">
        <v>28</v>
      </c>
      <c r="G10" s="14" t="s">
        <v>40</v>
      </c>
      <c r="H10" s="15" t="s">
        <v>17</v>
      </c>
      <c r="I10" s="16">
        <v>17920</v>
      </c>
      <c r="J10" s="16">
        <v>17920</v>
      </c>
      <c r="K10" s="16">
        <f>+J10*1%</f>
        <v>179.20000000000002</v>
      </c>
      <c r="L10" s="16">
        <f t="shared" si="0"/>
        <v>17740.8</v>
      </c>
      <c r="M10" s="14" t="s">
        <v>41</v>
      </c>
      <c r="N10" s="17">
        <v>239766</v>
      </c>
      <c r="O10" s="34" t="s">
        <v>37</v>
      </c>
    </row>
    <row r="11" spans="1:15" s="42" customFormat="1" ht="18.75">
      <c r="A11" s="31">
        <f t="shared" si="1"/>
        <v>9</v>
      </c>
      <c r="B11" s="32">
        <v>239764</v>
      </c>
      <c r="C11" s="33" t="s">
        <v>45</v>
      </c>
      <c r="D11" s="26">
        <v>39273</v>
      </c>
      <c r="E11" s="30"/>
      <c r="F11" s="34" t="s">
        <v>22</v>
      </c>
      <c r="G11" s="14" t="s">
        <v>46</v>
      </c>
      <c r="H11" s="15" t="s">
        <v>17</v>
      </c>
      <c r="I11" s="16">
        <v>9000</v>
      </c>
      <c r="J11" s="16">
        <v>9000</v>
      </c>
      <c r="K11" s="16"/>
      <c r="L11" s="16">
        <f t="shared" si="0"/>
        <v>9000</v>
      </c>
      <c r="M11" s="14" t="s">
        <v>47</v>
      </c>
      <c r="N11" s="17">
        <v>239766</v>
      </c>
      <c r="O11" s="34" t="s">
        <v>26</v>
      </c>
    </row>
    <row r="12" spans="1:15" ht="18.75">
      <c r="A12" s="31">
        <f>+A11+1</f>
        <v>10</v>
      </c>
      <c r="B12" s="32">
        <v>239764</v>
      </c>
      <c r="C12" s="33" t="s">
        <v>48</v>
      </c>
      <c r="D12" s="26">
        <v>39274</v>
      </c>
      <c r="E12" s="30"/>
      <c r="F12" s="34" t="s">
        <v>22</v>
      </c>
      <c r="G12" s="14" t="s">
        <v>49</v>
      </c>
      <c r="H12" s="15" t="s">
        <v>50</v>
      </c>
      <c r="I12" s="16">
        <v>5650</v>
      </c>
      <c r="J12" s="16">
        <v>5650</v>
      </c>
      <c r="K12" s="16"/>
      <c r="L12" s="16">
        <f>+I12-K12</f>
        <v>5650</v>
      </c>
      <c r="M12" s="14" t="s">
        <v>51</v>
      </c>
      <c r="N12" s="17">
        <v>239766</v>
      </c>
      <c r="O12" s="34" t="s">
        <v>26</v>
      </c>
    </row>
    <row r="13" spans="1:15" ht="18.75">
      <c r="A13" s="31">
        <f>+A12+1</f>
        <v>11</v>
      </c>
      <c r="B13" s="32">
        <v>239764</v>
      </c>
      <c r="C13" s="33" t="s">
        <v>52</v>
      </c>
      <c r="D13" s="26">
        <v>38847</v>
      </c>
      <c r="E13" s="30"/>
      <c r="F13" s="34" t="s">
        <v>14</v>
      </c>
      <c r="G13" s="14" t="s">
        <v>53</v>
      </c>
      <c r="H13" s="15" t="s">
        <v>50</v>
      </c>
      <c r="I13" s="35">
        <v>6000</v>
      </c>
      <c r="J13" s="35">
        <v>6000</v>
      </c>
      <c r="K13" s="16">
        <v>0</v>
      </c>
      <c r="L13" s="35">
        <f>+I13-K13</f>
        <v>6000</v>
      </c>
      <c r="M13" s="14" t="s">
        <v>54</v>
      </c>
      <c r="N13" s="17">
        <v>239766</v>
      </c>
      <c r="O13" s="34" t="s">
        <v>15</v>
      </c>
    </row>
    <row r="14" spans="1:15" ht="18.75">
      <c r="A14" s="31">
        <f>+A13+1</f>
        <v>12</v>
      </c>
      <c r="B14" s="32">
        <v>239764</v>
      </c>
      <c r="C14" s="33" t="s">
        <v>55</v>
      </c>
      <c r="D14" s="26">
        <v>38291</v>
      </c>
      <c r="E14" s="30"/>
      <c r="F14" s="34" t="s">
        <v>14</v>
      </c>
      <c r="G14" s="14" t="s">
        <v>56</v>
      </c>
      <c r="H14" s="15" t="s">
        <v>50</v>
      </c>
      <c r="I14" s="35">
        <v>9000</v>
      </c>
      <c r="J14" s="35">
        <v>9000</v>
      </c>
      <c r="K14" s="16">
        <v>0</v>
      </c>
      <c r="L14" s="35">
        <f>+I14-K14</f>
        <v>9000</v>
      </c>
      <c r="M14" s="14" t="s">
        <v>57</v>
      </c>
      <c r="N14" s="17">
        <v>239766</v>
      </c>
      <c r="O14" s="34" t="s">
        <v>15</v>
      </c>
    </row>
    <row r="15" spans="1:15" ht="18.75">
      <c r="A15" s="31">
        <f>+A14+1</f>
        <v>13</v>
      </c>
      <c r="B15" s="32">
        <v>239764</v>
      </c>
      <c r="C15" s="33" t="s">
        <v>58</v>
      </c>
      <c r="D15" s="26">
        <v>36783</v>
      </c>
      <c r="E15" s="30"/>
      <c r="F15" s="34" t="s">
        <v>14</v>
      </c>
      <c r="G15" s="14" t="s">
        <v>24</v>
      </c>
      <c r="H15" s="15" t="s">
        <v>50</v>
      </c>
      <c r="I15" s="35">
        <v>8000</v>
      </c>
      <c r="J15" s="35">
        <v>8000</v>
      </c>
      <c r="K15" s="16">
        <v>0</v>
      </c>
      <c r="L15" s="35">
        <f>+I15-K15</f>
        <v>8000</v>
      </c>
      <c r="M15" s="14" t="s">
        <v>25</v>
      </c>
      <c r="N15" s="17">
        <v>239766</v>
      </c>
      <c r="O15" s="34" t="s">
        <v>26</v>
      </c>
    </row>
    <row r="16" spans="1:15" ht="18.75">
      <c r="A16" s="41">
        <f>+A15+1</f>
        <v>14</v>
      </c>
      <c r="B16" s="36">
        <v>239764</v>
      </c>
      <c r="C16" s="37" t="s">
        <v>59</v>
      </c>
      <c r="D16" s="26">
        <v>38845</v>
      </c>
      <c r="E16" s="30"/>
      <c r="F16" s="38" t="s">
        <v>14</v>
      </c>
      <c r="G16" s="14" t="s">
        <v>19</v>
      </c>
      <c r="H16" s="15" t="s">
        <v>50</v>
      </c>
      <c r="I16" s="16">
        <v>16509.09</v>
      </c>
      <c r="J16" s="16">
        <v>15429.06</v>
      </c>
      <c r="K16" s="39">
        <v>0</v>
      </c>
      <c r="L16" s="16">
        <f>+I16-K16</f>
        <v>16509.09</v>
      </c>
      <c r="M16" s="38" t="s">
        <v>54</v>
      </c>
      <c r="N16" s="17">
        <v>239766</v>
      </c>
      <c r="O16" s="45" t="s">
        <v>15</v>
      </c>
    </row>
    <row r="17" spans="1:15" ht="18.75">
      <c r="A17" s="41">
        <f>+A16+1</f>
        <v>15</v>
      </c>
      <c r="B17" s="36">
        <v>239764</v>
      </c>
      <c r="C17" s="37" t="s">
        <v>60</v>
      </c>
      <c r="D17" s="26">
        <v>38846</v>
      </c>
      <c r="E17" s="30"/>
      <c r="F17" s="38" t="s">
        <v>14</v>
      </c>
      <c r="G17" s="14" t="s">
        <v>19</v>
      </c>
      <c r="H17" s="15" t="s">
        <v>20</v>
      </c>
      <c r="I17" s="16">
        <v>1444.23</v>
      </c>
      <c r="J17" s="16">
        <v>1349.75</v>
      </c>
      <c r="K17" s="39">
        <v>0</v>
      </c>
      <c r="L17" s="16">
        <f>+I17-K17</f>
        <v>1444.23</v>
      </c>
      <c r="M17" s="38" t="s">
        <v>61</v>
      </c>
      <c r="N17" s="17">
        <v>239766</v>
      </c>
      <c r="O17" s="45" t="s">
        <v>15</v>
      </c>
    </row>
    <row r="18" spans="1:15" ht="18.75">
      <c r="A18" s="41">
        <f>+A17+1</f>
        <v>16</v>
      </c>
      <c r="B18" s="36">
        <v>239764</v>
      </c>
      <c r="C18" s="37" t="s">
        <v>62</v>
      </c>
      <c r="D18" s="26">
        <v>39269</v>
      </c>
      <c r="E18" s="30"/>
      <c r="F18" s="38" t="s">
        <v>14</v>
      </c>
      <c r="G18" s="14" t="s">
        <v>19</v>
      </c>
      <c r="H18" s="15" t="s">
        <v>20</v>
      </c>
      <c r="I18" s="16">
        <v>2683</v>
      </c>
      <c r="J18" s="16">
        <v>2507.48</v>
      </c>
      <c r="K18" s="39">
        <v>0</v>
      </c>
      <c r="L18" s="16">
        <f>+I18-K18</f>
        <v>2683</v>
      </c>
      <c r="M18" s="38" t="s">
        <v>63</v>
      </c>
      <c r="N18" s="17">
        <v>239766</v>
      </c>
      <c r="O18" s="45" t="s">
        <v>64</v>
      </c>
    </row>
    <row r="19" spans="1:15" ht="18.75">
      <c r="A19" s="41">
        <f>+A18+1</f>
        <v>17</v>
      </c>
      <c r="B19" s="36">
        <v>239764</v>
      </c>
      <c r="C19" s="37" t="s">
        <v>65</v>
      </c>
      <c r="D19" s="26">
        <v>39270</v>
      </c>
      <c r="E19" s="30"/>
      <c r="F19" s="38" t="s">
        <v>14</v>
      </c>
      <c r="G19" s="14" t="s">
        <v>66</v>
      </c>
      <c r="H19" s="15" t="s">
        <v>50</v>
      </c>
      <c r="I19" s="35">
        <v>304.95</v>
      </c>
      <c r="J19" s="35">
        <v>285</v>
      </c>
      <c r="K19" s="40">
        <v>0</v>
      </c>
      <c r="L19" s="16">
        <f>+I19-K19</f>
        <v>304.95</v>
      </c>
      <c r="M19" s="38" t="s">
        <v>21</v>
      </c>
      <c r="N19" s="17">
        <v>239766</v>
      </c>
      <c r="O19" s="45" t="s">
        <v>15</v>
      </c>
    </row>
    <row r="20" spans="9:12" ht="19.5" thickBot="1">
      <c r="I20" s="46">
        <f>SUM(I3:I19)</f>
        <v>187021.27000000002</v>
      </c>
      <c r="J20" s="46">
        <f>SUM(J3:J19)</f>
        <v>185334</v>
      </c>
      <c r="K20" s="46">
        <f>SUM(K3:K19)</f>
        <v>1070.4</v>
      </c>
      <c r="L20" s="46">
        <f>SUM(L3:L19)</f>
        <v>185950.87000000002</v>
      </c>
    </row>
    <row r="21" ht="19.5" thickTop="1"/>
  </sheetData>
  <sheetProtection/>
  <autoFilter ref="A1:O2"/>
  <mergeCells count="1">
    <mergeCell ref="E2:F2"/>
  </mergeCells>
  <printOptions/>
  <pageMargins left="0.35433070866141736" right="0.15748031496062992" top="0.3937007874015748" bottom="0.984251968503937" header="0.2362204724409449" footer="0.5118110236220472"/>
  <pageSetup horizontalDpi="600" verticalDpi="600" orientation="landscape" paperSize="9" scale="73" r:id="rId1"/>
  <headerFooter alignWithMargins="0">
    <oddFooter>&amp;R&amp;F&amp;A&amp;D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Mr.Robin ThaiSakon</cp:lastModifiedBy>
  <cp:lastPrinted>2013-05-09T03:13:18Z</cp:lastPrinted>
  <dcterms:created xsi:type="dcterms:W3CDTF">2012-12-19T02:53:23Z</dcterms:created>
  <dcterms:modified xsi:type="dcterms:W3CDTF">2013-06-17T04:17:20Z</dcterms:modified>
  <cp:category/>
  <cp:version/>
  <cp:contentType/>
  <cp:contentStatus/>
</cp:coreProperties>
</file>